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CFO\MARK\Millage-Budget\FY 23-24\"/>
    </mc:Choice>
  </mc:AlternateContent>
  <xr:revisionPtr revIDLastSave="0" documentId="13_ncr:1_{EAB0F480-974F-4783-BF92-FE5AA8A7F946}" xr6:coauthVersionLast="47" xr6:coauthVersionMax="47" xr10:uidLastSave="{00000000-0000-0000-0000-000000000000}"/>
  <bookViews>
    <workbookView xWindow="57480" yWindow="-120" windowWidth="29040" windowHeight="15840" activeTab="2" xr2:uid="{00000000-000D-0000-FFFF-FFFF00000000}"/>
  </bookViews>
  <sheets>
    <sheet name="21-22" sheetId="6" r:id="rId1"/>
    <sheet name="22-23" sheetId="4" r:id="rId2"/>
    <sheet name="23-24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5" l="1"/>
  <c r="F30" i="5"/>
  <c r="F29" i="5"/>
  <c r="F28" i="5"/>
  <c r="F27" i="5"/>
  <c r="F26" i="5"/>
  <c r="F25" i="5"/>
  <c r="F24" i="5"/>
  <c r="F23" i="5"/>
  <c r="F15" i="5"/>
  <c r="F14" i="5"/>
  <c r="F13" i="5"/>
  <c r="F12" i="5"/>
  <c r="F11" i="5"/>
  <c r="F10" i="5"/>
  <c r="E32" i="5"/>
  <c r="E34" i="5" s="1"/>
  <c r="E37" i="5" s="1"/>
  <c r="E17" i="5"/>
  <c r="E20" i="5" s="1"/>
  <c r="C32" i="6"/>
  <c r="C34" i="6" s="1"/>
  <c r="C37" i="6" s="1"/>
  <c r="C20" i="6"/>
  <c r="C17" i="6"/>
  <c r="C34" i="5"/>
  <c r="C37" i="5" s="1"/>
  <c r="C17" i="5"/>
  <c r="C20" i="5" s="1"/>
  <c r="C32" i="4"/>
  <c r="F32" i="5" l="1"/>
  <c r="F17" i="5"/>
  <c r="F20" i="5" s="1"/>
  <c r="F34" i="5"/>
  <c r="F37" i="5" s="1"/>
  <c r="C34" i="4"/>
  <c r="C37" i="4" s="1"/>
  <c r="C17" i="4"/>
  <c r="C20" i="4" s="1"/>
</calcChain>
</file>

<file path=xl/sharedStrings.xml><?xml version="1.0" encoding="utf-8"?>
<sst xmlns="http://schemas.openxmlformats.org/spreadsheetml/2006/main" count="94" uniqueCount="35">
  <si>
    <t>Fees/CRA Tax Increment Payment</t>
  </si>
  <si>
    <t>AS A PUBLIC RECORD.</t>
  </si>
  <si>
    <t>Ad Valorem Taxes</t>
  </si>
  <si>
    <t>Passenger Fares</t>
  </si>
  <si>
    <t>Contract Revenues</t>
  </si>
  <si>
    <t>Federal Grants</t>
  </si>
  <si>
    <t>State Grants</t>
  </si>
  <si>
    <t>Other Revenues</t>
  </si>
  <si>
    <t>Salaries and wages</t>
  </si>
  <si>
    <t>Fringe Benefits</t>
  </si>
  <si>
    <t>Services</t>
  </si>
  <si>
    <t>Materials and Supplies Consumed</t>
  </si>
  <si>
    <t>Utilities</t>
  </si>
  <si>
    <t>Casualty and Liability Insurance</t>
  </si>
  <si>
    <t>Miscellaneous Expenses</t>
  </si>
  <si>
    <t>Tax Collector's Commissions, Property Appraiser's</t>
  </si>
  <si>
    <t>Expenditures</t>
  </si>
  <si>
    <t>THE TENTATIVE, ADOPTED, AND/OR FINAL BUDGETS ARE ON FILE</t>
  </si>
  <si>
    <t>Capital Expenditures / Debt Service</t>
  </si>
  <si>
    <t>Total Sources</t>
  </si>
  <si>
    <t>IN THE OFFICE OF THE ABOVE REFERENCED TAXING DISTRICT</t>
  </si>
  <si>
    <t xml:space="preserve">Estimated Revenues                            </t>
  </si>
  <si>
    <t>AD VALOREM TAXES:  MILLAGE PER $1,000 -- .5000 MILLS</t>
  </si>
  <si>
    <t>Transfers In</t>
  </si>
  <si>
    <t>Fund Balances/Reserves/Net Assets</t>
  </si>
  <si>
    <t>Total  Expenditures</t>
  </si>
  <si>
    <t>Total Revenues, Transfers &amp; Balances</t>
  </si>
  <si>
    <t>Total Appropriated Expenditures,
Transfers, Reserves &amp; Balances</t>
  </si>
  <si>
    <t>Transfers Out</t>
  </si>
  <si>
    <t>BUDGET SUMMARY
Lakeland Area Mass Transit District - Fiscal Year 2021-2022
THE PROPOSED OPERATING BUDGET EXPENDITURES OF LAKELAND AREA MASS TRANSIT DISTRICT ARE 8.3%
MORE THAN LAST YEARS TOTAL OPERATING EXPENDITURES</t>
  </si>
  <si>
    <t>FY22-23</t>
  </si>
  <si>
    <t>Change</t>
  </si>
  <si>
    <t>BUDGET SUMMARY
Lakeland Area Mass Transit District - Fiscal Year 2022-2023
THE PROPOSED OPERATING BUDGET EXPENDITURES OF LAKELAND AREA MASS TRANSIT DISTRICT ARE 8.6%
MORE THAN LAST YEARS TOTAL OPERATING EXPENDITURES</t>
  </si>
  <si>
    <t>BUDGET SUMMARY
Lakeland Area Mass Transit District - Fiscal Year 2023-2024
THE PROPOSED OPERATING BUDGET EXPENDITURES OF LAKELAND AREA MASS TRANSIT DISTRICT ARE 10.4%
MORE THAN LAST YEARS TOTAL OPERATING EXPENDITURES</t>
  </si>
  <si>
    <t>Tax Collector's Commissions, Property Appraiser's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</si>
</sst>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.0000_);\(&quot;$&quot;#,##0.0000\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41" fontId="1" fillId="0" borderId="4" xfId="0" applyNumberFormat="1" applyFont="1" applyBorder="1" applyAlignment="1">
      <alignment vertical="center"/>
    </xf>
    <xf numFmtId="0" fontId="1" fillId="0" borderId="0" xfId="0" applyFont="1"/>
    <xf numFmtId="42" fontId="1" fillId="0" borderId="4" xfId="0" applyNumberFormat="1" applyFont="1" applyBorder="1" applyAlignment="1">
      <alignment vertical="center"/>
    </xf>
    <xf numFmtId="42" fontId="1" fillId="0" borderId="0" xfId="0" applyNumberFormat="1" applyFont="1" applyAlignment="1">
      <alignment vertical="center"/>
    </xf>
    <xf numFmtId="5" fontId="2" fillId="0" borderId="8" xfId="0" applyNumberFormat="1" applyFont="1" applyBorder="1" applyAlignment="1">
      <alignment vertical="center"/>
    </xf>
    <xf numFmtId="37" fontId="1" fillId="0" borderId="4" xfId="0" applyNumberFormat="1" applyFont="1" applyBorder="1" applyAlignment="1">
      <alignment vertical="center"/>
    </xf>
    <xf numFmtId="42" fontId="1" fillId="0" borderId="8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6" fontId="2" fillId="0" borderId="8" xfId="0" applyNumberFormat="1" applyFont="1" applyBorder="1" applyAlignment="1">
      <alignment vertical="center"/>
    </xf>
    <xf numFmtId="5" fontId="1" fillId="0" borderId="10" xfId="0" applyNumberFormat="1" applyFont="1" applyBorder="1" applyAlignment="1">
      <alignment vertical="center"/>
    </xf>
    <xf numFmtId="5" fontId="1" fillId="0" borderId="2" xfId="0" applyNumberFormat="1" applyFont="1" applyBorder="1" applyAlignment="1">
      <alignment vertical="center"/>
    </xf>
    <xf numFmtId="41" fontId="1" fillId="0" borderId="11" xfId="0" applyNumberFormat="1" applyFont="1" applyBorder="1" applyAlignment="1">
      <alignment vertical="center"/>
    </xf>
    <xf numFmtId="42" fontId="1" fillId="0" borderId="11" xfId="0" applyNumberFormat="1" applyFont="1" applyBorder="1" applyAlignment="1">
      <alignment vertical="center"/>
    </xf>
    <xf numFmtId="5" fontId="2" fillId="0" borderId="9" xfId="0" applyNumberFormat="1" applyFont="1" applyBorder="1" applyAlignment="1">
      <alignment vertical="center"/>
    </xf>
    <xf numFmtId="37" fontId="1" fillId="0" borderId="11" xfId="0" applyNumberFormat="1" applyFont="1" applyBorder="1" applyAlignment="1">
      <alignment vertical="center"/>
    </xf>
    <xf numFmtId="42" fontId="1" fillId="0" borderId="9" xfId="0" applyNumberFormat="1" applyFont="1" applyBorder="1" applyAlignment="1">
      <alignment vertical="center"/>
    </xf>
    <xf numFmtId="6" fontId="2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0" fontId="1" fillId="0" borderId="0" xfId="1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1" fontId="1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4DE2-E343-4D06-9CD3-AF8A487CBB8A}">
  <dimension ref="A1:D42"/>
  <sheetViews>
    <sheetView topLeftCell="A12" workbookViewId="0">
      <selection activeCell="B7" sqref="B7"/>
    </sheetView>
  </sheetViews>
  <sheetFormatPr defaultColWidth="8.85546875" defaultRowHeight="18.75" x14ac:dyDescent="0.3"/>
  <cols>
    <col min="1" max="1" width="3.28515625" style="1" customWidth="1"/>
    <col min="2" max="2" width="50.7109375" style="1" customWidth="1"/>
    <col min="3" max="3" width="32.28515625" style="1" customWidth="1"/>
    <col min="4" max="4" width="3.28515625" style="1" customWidth="1"/>
    <col min="5" max="16384" width="8.85546875" style="9"/>
  </cols>
  <sheetData>
    <row r="1" spans="2:4" s="1" customFormat="1" x14ac:dyDescent="0.25">
      <c r="B1" s="31" t="s">
        <v>29</v>
      </c>
      <c r="C1" s="32"/>
    </row>
    <row r="2" spans="2:4" s="1" customFormat="1" x14ac:dyDescent="0.25">
      <c r="B2" s="33"/>
      <c r="C2" s="34"/>
    </row>
    <row r="3" spans="2:4" s="1" customFormat="1" x14ac:dyDescent="0.25">
      <c r="B3" s="33"/>
      <c r="C3" s="34"/>
    </row>
    <row r="4" spans="2:4" s="1" customFormat="1" x14ac:dyDescent="0.25">
      <c r="B4" s="33"/>
      <c r="C4" s="34"/>
    </row>
    <row r="5" spans="2:4" s="1" customFormat="1" x14ac:dyDescent="0.25">
      <c r="B5" s="33"/>
      <c r="C5" s="34"/>
    </row>
    <row r="6" spans="2:4" s="1" customFormat="1" ht="19.5" thickBot="1" x14ac:dyDescent="0.3">
      <c r="B6" s="29"/>
      <c r="C6" s="30"/>
    </row>
    <row r="7" spans="2:4" s="1" customFormat="1" x14ac:dyDescent="0.25">
      <c r="B7" s="2"/>
      <c r="C7" s="3"/>
    </row>
    <row r="8" spans="2:4" s="1" customFormat="1" ht="19.5" thickBot="1" x14ac:dyDescent="0.3">
      <c r="B8" s="33" t="s">
        <v>22</v>
      </c>
      <c r="C8" s="34"/>
    </row>
    <row r="9" spans="2:4" s="1" customFormat="1" ht="19.5" thickBot="1" x14ac:dyDescent="0.3">
      <c r="B9" s="4" t="s">
        <v>21</v>
      </c>
      <c r="C9" s="5"/>
    </row>
    <row r="10" spans="2:4" s="1" customFormat="1" x14ac:dyDescent="0.25">
      <c r="B10" s="6" t="s">
        <v>2</v>
      </c>
      <c r="C10" s="7">
        <v>5630340</v>
      </c>
    </row>
    <row r="11" spans="2:4" s="1" customFormat="1" x14ac:dyDescent="0.25">
      <c r="B11" s="6" t="s">
        <v>3</v>
      </c>
      <c r="C11" s="8">
        <v>592830</v>
      </c>
    </row>
    <row r="12" spans="2:4" s="1" customFormat="1" x14ac:dyDescent="0.25">
      <c r="B12" s="6" t="s">
        <v>4</v>
      </c>
      <c r="C12" s="8">
        <v>1097610</v>
      </c>
    </row>
    <row r="13" spans="2:4" s="1" customFormat="1" x14ac:dyDescent="0.25">
      <c r="B13" s="6" t="s">
        <v>5</v>
      </c>
      <c r="C13" s="8">
        <v>2932410</v>
      </c>
    </row>
    <row r="14" spans="2:4" x14ac:dyDescent="0.3">
      <c r="B14" s="6" t="s">
        <v>6</v>
      </c>
      <c r="C14" s="8">
        <v>1522110</v>
      </c>
    </row>
    <row r="15" spans="2:4" x14ac:dyDescent="0.3">
      <c r="B15" s="6" t="s">
        <v>7</v>
      </c>
      <c r="C15" s="8">
        <v>192480</v>
      </c>
    </row>
    <row r="16" spans="2:4" ht="19.5" thickBot="1" x14ac:dyDescent="0.35">
      <c r="B16" s="6"/>
      <c r="C16" s="10"/>
      <c r="D16" s="11"/>
    </row>
    <row r="17" spans="2:3" ht="19.5" thickBot="1" x14ac:dyDescent="0.35">
      <c r="B17" s="4" t="s">
        <v>19</v>
      </c>
      <c r="C17" s="12">
        <f>SUM(C10:C16)</f>
        <v>11967780</v>
      </c>
    </row>
    <row r="18" spans="2:3" x14ac:dyDescent="0.3">
      <c r="B18" s="6" t="s">
        <v>23</v>
      </c>
      <c r="C18" s="13">
        <v>0</v>
      </c>
    </row>
    <row r="19" spans="2:3" ht="19.5" thickBot="1" x14ac:dyDescent="0.35">
      <c r="B19" s="6" t="s">
        <v>24</v>
      </c>
      <c r="C19" s="13">
        <v>0</v>
      </c>
    </row>
    <row r="20" spans="2:3" ht="19.5" thickBot="1" x14ac:dyDescent="0.35">
      <c r="B20" s="4" t="s">
        <v>26</v>
      </c>
      <c r="C20" s="12">
        <f>C17+C18+C19</f>
        <v>11967780</v>
      </c>
    </row>
    <row r="21" spans="2:3" ht="19.5" thickBot="1" x14ac:dyDescent="0.35">
      <c r="B21" s="6"/>
      <c r="C21" s="10"/>
    </row>
    <row r="22" spans="2:3" ht="19.5" thickBot="1" x14ac:dyDescent="0.35">
      <c r="B22" s="4" t="s">
        <v>16</v>
      </c>
      <c r="C22" s="14"/>
    </row>
    <row r="23" spans="2:3" x14ac:dyDescent="0.3">
      <c r="B23" s="6" t="s">
        <v>8</v>
      </c>
      <c r="C23" s="8">
        <v>5457120</v>
      </c>
    </row>
    <row r="24" spans="2:3" x14ac:dyDescent="0.3">
      <c r="B24" s="6" t="s">
        <v>9</v>
      </c>
      <c r="C24" s="8">
        <v>2355183</v>
      </c>
    </row>
    <row r="25" spans="2:3" x14ac:dyDescent="0.3">
      <c r="B25" s="6" t="s">
        <v>10</v>
      </c>
      <c r="C25" s="8">
        <v>702763</v>
      </c>
    </row>
    <row r="26" spans="2:3" x14ac:dyDescent="0.3">
      <c r="B26" s="6" t="s">
        <v>11</v>
      </c>
      <c r="C26" s="8">
        <v>1397231</v>
      </c>
    </row>
    <row r="27" spans="2:3" x14ac:dyDescent="0.3">
      <c r="B27" s="6" t="s">
        <v>12</v>
      </c>
      <c r="C27" s="8">
        <v>160750</v>
      </c>
    </row>
    <row r="28" spans="2:3" x14ac:dyDescent="0.3">
      <c r="B28" s="6" t="s">
        <v>13</v>
      </c>
      <c r="C28" s="8">
        <v>428450</v>
      </c>
    </row>
    <row r="29" spans="2:3" x14ac:dyDescent="0.3">
      <c r="B29" s="6" t="s">
        <v>14</v>
      </c>
      <c r="C29" s="8">
        <v>314703</v>
      </c>
    </row>
    <row r="30" spans="2:3" s="1" customFormat="1" x14ac:dyDescent="0.25">
      <c r="B30" s="6" t="s">
        <v>15</v>
      </c>
      <c r="C30" s="8">
        <v>0</v>
      </c>
    </row>
    <row r="31" spans="2:3" s="1" customFormat="1" x14ac:dyDescent="0.25">
      <c r="B31" s="15" t="s">
        <v>0</v>
      </c>
      <c r="C31" s="8">
        <v>470980</v>
      </c>
    </row>
    <row r="32" spans="2:3" s="1" customFormat="1" x14ac:dyDescent="0.25">
      <c r="B32" s="6" t="s">
        <v>18</v>
      </c>
      <c r="C32" s="8">
        <f>377770+302830</f>
        <v>680600</v>
      </c>
    </row>
    <row r="33" spans="2:3" s="1" customFormat="1" ht="19.5" thickBot="1" x14ac:dyDescent="0.3">
      <c r="B33" s="6"/>
      <c r="C33" s="10"/>
    </row>
    <row r="34" spans="2:3" s="1" customFormat="1" ht="19.5" thickBot="1" x14ac:dyDescent="0.3">
      <c r="B34" s="4" t="s">
        <v>25</v>
      </c>
      <c r="C34" s="12">
        <f>SUM(C23:C33)</f>
        <v>11967780</v>
      </c>
    </row>
    <row r="35" spans="2:3" s="1" customFormat="1" x14ac:dyDescent="0.25">
      <c r="B35" s="6" t="s">
        <v>28</v>
      </c>
      <c r="C35" s="13">
        <v>0</v>
      </c>
    </row>
    <row r="36" spans="2:3" s="1" customFormat="1" ht="19.5" thickBot="1" x14ac:dyDescent="0.3">
      <c r="B36" s="6" t="s">
        <v>24</v>
      </c>
      <c r="C36" s="13">
        <v>0</v>
      </c>
    </row>
    <row r="37" spans="2:3" s="1" customFormat="1" ht="38.25" thickBot="1" x14ac:dyDescent="0.3">
      <c r="B37" s="16" t="s">
        <v>27</v>
      </c>
      <c r="C37" s="17">
        <f>C34+C35+C36</f>
        <v>11967780</v>
      </c>
    </row>
    <row r="38" spans="2:3" s="1" customFormat="1" x14ac:dyDescent="0.25">
      <c r="B38" s="33"/>
      <c r="C38" s="34"/>
    </row>
    <row r="39" spans="2:3" s="1" customFormat="1" x14ac:dyDescent="0.25">
      <c r="B39" s="33" t="s">
        <v>17</v>
      </c>
      <c r="C39" s="34"/>
    </row>
    <row r="40" spans="2:3" s="1" customFormat="1" x14ac:dyDescent="0.25">
      <c r="B40" s="33" t="s">
        <v>20</v>
      </c>
      <c r="C40" s="34"/>
    </row>
    <row r="41" spans="2:3" s="1" customFormat="1" x14ac:dyDescent="0.25">
      <c r="B41" s="33" t="s">
        <v>1</v>
      </c>
      <c r="C41" s="34"/>
    </row>
    <row r="42" spans="2:3" s="1" customFormat="1" ht="19.5" thickBot="1" x14ac:dyDescent="0.3">
      <c r="B42" s="29"/>
      <c r="C42" s="30"/>
    </row>
  </sheetData>
  <mergeCells count="7">
    <mergeCell ref="B42:C42"/>
    <mergeCell ref="B1:C6"/>
    <mergeCell ref="B8:C8"/>
    <mergeCell ref="B38:C38"/>
    <mergeCell ref="B39:C39"/>
    <mergeCell ref="B40:C40"/>
    <mergeCell ref="B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opLeftCell="A24" workbookViewId="0">
      <selection activeCell="E24" sqref="E1:G1048576"/>
    </sheetView>
  </sheetViews>
  <sheetFormatPr defaultColWidth="8.85546875" defaultRowHeight="18.75" x14ac:dyDescent="0.3"/>
  <cols>
    <col min="1" max="1" width="3.28515625" style="1" customWidth="1"/>
    <col min="2" max="2" width="50.7109375" style="1" customWidth="1"/>
    <col min="3" max="3" width="32.28515625" style="1" customWidth="1"/>
    <col min="4" max="4" width="3.28515625" style="1" customWidth="1"/>
    <col min="5" max="16384" width="8.85546875" style="9"/>
  </cols>
  <sheetData>
    <row r="1" spans="2:4" s="1" customFormat="1" x14ac:dyDescent="0.25">
      <c r="B1" s="31" t="s">
        <v>32</v>
      </c>
      <c r="C1" s="32"/>
    </row>
    <row r="2" spans="2:4" s="1" customFormat="1" x14ac:dyDescent="0.25">
      <c r="B2" s="33"/>
      <c r="C2" s="34"/>
    </row>
    <row r="3" spans="2:4" s="1" customFormat="1" x14ac:dyDescent="0.25">
      <c r="B3" s="33"/>
      <c r="C3" s="34"/>
    </row>
    <row r="4" spans="2:4" s="1" customFormat="1" x14ac:dyDescent="0.25">
      <c r="B4" s="33"/>
      <c r="C4" s="34"/>
    </row>
    <row r="5" spans="2:4" s="1" customFormat="1" x14ac:dyDescent="0.25">
      <c r="B5" s="33"/>
      <c r="C5" s="34"/>
    </row>
    <row r="6" spans="2:4" s="1" customFormat="1" ht="19.5" thickBot="1" x14ac:dyDescent="0.3">
      <c r="B6" s="29"/>
      <c r="C6" s="30"/>
    </row>
    <row r="7" spans="2:4" s="1" customFormat="1" x14ac:dyDescent="0.25">
      <c r="B7" s="2"/>
      <c r="C7" s="3"/>
    </row>
    <row r="8" spans="2:4" s="1" customFormat="1" ht="19.5" thickBot="1" x14ac:dyDescent="0.3">
      <c r="B8" s="33" t="s">
        <v>22</v>
      </c>
      <c r="C8" s="34"/>
    </row>
    <row r="9" spans="2:4" s="1" customFormat="1" ht="19.5" thickBot="1" x14ac:dyDescent="0.3">
      <c r="B9" s="4" t="s">
        <v>21</v>
      </c>
      <c r="C9" s="5"/>
    </row>
    <row r="10" spans="2:4" s="1" customFormat="1" x14ac:dyDescent="0.25">
      <c r="B10" s="6" t="s">
        <v>2</v>
      </c>
      <c r="C10" s="7">
        <v>6365796</v>
      </c>
    </row>
    <row r="11" spans="2:4" s="1" customFormat="1" x14ac:dyDescent="0.25">
      <c r="B11" s="6" t="s">
        <v>3</v>
      </c>
      <c r="C11" s="8">
        <v>340880</v>
      </c>
    </row>
    <row r="12" spans="2:4" s="1" customFormat="1" x14ac:dyDescent="0.25">
      <c r="B12" s="6" t="s">
        <v>4</v>
      </c>
      <c r="C12" s="8">
        <v>1058836</v>
      </c>
    </row>
    <row r="13" spans="2:4" s="1" customFormat="1" x14ac:dyDescent="0.25">
      <c r="B13" s="6" t="s">
        <v>5</v>
      </c>
      <c r="C13" s="8">
        <v>3598662</v>
      </c>
    </row>
    <row r="14" spans="2:4" x14ac:dyDescent="0.3">
      <c r="B14" s="6" t="s">
        <v>6</v>
      </c>
      <c r="C14" s="8">
        <v>1417646</v>
      </c>
    </row>
    <row r="15" spans="2:4" x14ac:dyDescent="0.3">
      <c r="B15" s="6" t="s">
        <v>7</v>
      </c>
      <c r="C15" s="8">
        <v>216231</v>
      </c>
    </row>
    <row r="16" spans="2:4" ht="19.5" thickBot="1" x14ac:dyDescent="0.35">
      <c r="B16" s="6"/>
      <c r="C16" s="10"/>
      <c r="D16" s="11"/>
    </row>
    <row r="17" spans="2:3" ht="19.5" thickBot="1" x14ac:dyDescent="0.35">
      <c r="B17" s="4" t="s">
        <v>19</v>
      </c>
      <c r="C17" s="12">
        <f>SUM(C10:C16)</f>
        <v>12998051</v>
      </c>
    </row>
    <row r="18" spans="2:3" x14ac:dyDescent="0.3">
      <c r="B18" s="6" t="s">
        <v>23</v>
      </c>
      <c r="C18" s="13">
        <v>0</v>
      </c>
    </row>
    <row r="19" spans="2:3" ht="19.5" thickBot="1" x14ac:dyDescent="0.35">
      <c r="B19" s="6" t="s">
        <v>24</v>
      </c>
      <c r="C19" s="13">
        <v>0</v>
      </c>
    </row>
    <row r="20" spans="2:3" ht="19.5" thickBot="1" x14ac:dyDescent="0.35">
      <c r="B20" s="4" t="s">
        <v>26</v>
      </c>
      <c r="C20" s="12">
        <f>C17+C18+C19</f>
        <v>12998051</v>
      </c>
    </row>
    <row r="21" spans="2:3" ht="19.5" thickBot="1" x14ac:dyDescent="0.35">
      <c r="B21" s="6"/>
      <c r="C21" s="10"/>
    </row>
    <row r="22" spans="2:3" ht="19.5" thickBot="1" x14ac:dyDescent="0.35">
      <c r="B22" s="4" t="s">
        <v>16</v>
      </c>
      <c r="C22" s="14"/>
    </row>
    <row r="23" spans="2:3" x14ac:dyDescent="0.3">
      <c r="B23" s="6" t="s">
        <v>8</v>
      </c>
      <c r="C23" s="8">
        <v>5941780</v>
      </c>
    </row>
    <row r="24" spans="2:3" x14ac:dyDescent="0.3">
      <c r="B24" s="6" t="s">
        <v>9</v>
      </c>
      <c r="C24" s="8">
        <v>2649185</v>
      </c>
    </row>
    <row r="25" spans="2:3" x14ac:dyDescent="0.3">
      <c r="B25" s="6" t="s">
        <v>10</v>
      </c>
      <c r="C25" s="8">
        <v>830830</v>
      </c>
    </row>
    <row r="26" spans="2:3" x14ac:dyDescent="0.3">
      <c r="B26" s="6" t="s">
        <v>11</v>
      </c>
      <c r="C26" s="8">
        <v>1687589</v>
      </c>
    </row>
    <row r="27" spans="2:3" x14ac:dyDescent="0.3">
      <c r="B27" s="6" t="s">
        <v>12</v>
      </c>
      <c r="C27" s="8">
        <v>159000</v>
      </c>
    </row>
    <row r="28" spans="2:3" x14ac:dyDescent="0.3">
      <c r="B28" s="6" t="s">
        <v>13</v>
      </c>
      <c r="C28" s="8">
        <v>492550</v>
      </c>
    </row>
    <row r="29" spans="2:3" x14ac:dyDescent="0.3">
      <c r="B29" s="6" t="s">
        <v>14</v>
      </c>
      <c r="C29" s="8">
        <v>335208</v>
      </c>
    </row>
    <row r="30" spans="2:3" s="1" customFormat="1" x14ac:dyDescent="0.25">
      <c r="B30" s="6" t="s">
        <v>15</v>
      </c>
      <c r="C30" s="8">
        <v>0</v>
      </c>
    </row>
    <row r="31" spans="2:3" s="1" customFormat="1" x14ac:dyDescent="0.25">
      <c r="B31" s="15" t="s">
        <v>0</v>
      </c>
      <c r="C31" s="8">
        <v>221309</v>
      </c>
    </row>
    <row r="32" spans="2:3" s="1" customFormat="1" x14ac:dyDescent="0.25">
      <c r="B32" s="6" t="s">
        <v>18</v>
      </c>
      <c r="C32" s="8">
        <f>377770+302830</f>
        <v>680600</v>
      </c>
    </row>
    <row r="33" spans="2:3" s="1" customFormat="1" ht="19.5" thickBot="1" x14ac:dyDescent="0.3">
      <c r="B33" s="6"/>
      <c r="C33" s="10"/>
    </row>
    <row r="34" spans="2:3" s="1" customFormat="1" ht="19.5" thickBot="1" x14ac:dyDescent="0.3">
      <c r="B34" s="4" t="s">
        <v>25</v>
      </c>
      <c r="C34" s="12">
        <f>SUM(C23:C33)</f>
        <v>12998051</v>
      </c>
    </row>
    <row r="35" spans="2:3" s="1" customFormat="1" x14ac:dyDescent="0.25">
      <c r="B35" s="6" t="s">
        <v>28</v>
      </c>
      <c r="C35" s="13">
        <v>0</v>
      </c>
    </row>
    <row r="36" spans="2:3" s="1" customFormat="1" ht="19.5" thickBot="1" x14ac:dyDescent="0.3">
      <c r="B36" s="6" t="s">
        <v>24</v>
      </c>
      <c r="C36" s="13">
        <v>0</v>
      </c>
    </row>
    <row r="37" spans="2:3" s="1" customFormat="1" ht="38.25" thickBot="1" x14ac:dyDescent="0.3">
      <c r="B37" s="16" t="s">
        <v>27</v>
      </c>
      <c r="C37" s="17">
        <f>C34+C35+C36</f>
        <v>12998051</v>
      </c>
    </row>
    <row r="38" spans="2:3" s="1" customFormat="1" x14ac:dyDescent="0.25">
      <c r="B38" s="33"/>
      <c r="C38" s="34"/>
    </row>
    <row r="39" spans="2:3" s="1" customFormat="1" x14ac:dyDescent="0.25">
      <c r="B39" s="33" t="s">
        <v>17</v>
      </c>
      <c r="C39" s="34"/>
    </row>
    <row r="40" spans="2:3" s="1" customFormat="1" x14ac:dyDescent="0.25">
      <c r="B40" s="33" t="s">
        <v>20</v>
      </c>
      <c r="C40" s="34"/>
    </row>
    <row r="41" spans="2:3" s="1" customFormat="1" x14ac:dyDescent="0.25">
      <c r="B41" s="33" t="s">
        <v>1</v>
      </c>
      <c r="C41" s="34"/>
    </row>
    <row r="42" spans="2:3" s="1" customFormat="1" ht="19.5" thickBot="1" x14ac:dyDescent="0.3">
      <c r="B42" s="29"/>
      <c r="C42" s="30"/>
    </row>
  </sheetData>
  <mergeCells count="7">
    <mergeCell ref="B42:C42"/>
    <mergeCell ref="B1:C6"/>
    <mergeCell ref="B8:C8"/>
    <mergeCell ref="B38:C38"/>
    <mergeCell ref="B39:C39"/>
    <mergeCell ref="B40:C40"/>
    <mergeCell ref="B41:C41"/>
  </mergeCells>
  <printOptions horizontalCentered="1"/>
  <pageMargins left="0.25" right="0.25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8404-3077-4D77-B828-E76BB74CCB47}">
  <sheetPr>
    <pageSetUpPr fitToPage="1"/>
  </sheetPr>
  <dimension ref="A1:G42"/>
  <sheetViews>
    <sheetView tabSelected="1" topLeftCell="A15" zoomScale="80" zoomScaleNormal="80" workbookViewId="0">
      <selection activeCell="I39" sqref="I39"/>
    </sheetView>
  </sheetViews>
  <sheetFormatPr defaultColWidth="8.85546875" defaultRowHeight="18.75" x14ac:dyDescent="0.3"/>
  <cols>
    <col min="1" max="1" width="3.28515625" style="1" customWidth="1"/>
    <col min="2" max="2" width="50.7109375" style="1" customWidth="1"/>
    <col min="3" max="3" width="32.28515625" style="1" customWidth="1"/>
    <col min="4" max="4" width="3.28515625" style="1" customWidth="1"/>
    <col min="5" max="5" width="16.5703125" style="9" hidden="1" customWidth="1"/>
    <col min="6" max="6" width="15.42578125" style="9" hidden="1" customWidth="1"/>
    <col min="7" max="7" width="10.5703125" style="9" bestFit="1" customWidth="1"/>
    <col min="8" max="16384" width="8.85546875" style="9"/>
  </cols>
  <sheetData>
    <row r="1" spans="2:6" s="1" customFormat="1" x14ac:dyDescent="0.25">
      <c r="B1" s="31" t="s">
        <v>33</v>
      </c>
      <c r="C1" s="32"/>
    </row>
    <row r="2" spans="2:6" s="1" customFormat="1" x14ac:dyDescent="0.25">
      <c r="B2" s="33"/>
      <c r="C2" s="34"/>
    </row>
    <row r="3" spans="2:6" s="1" customFormat="1" x14ac:dyDescent="0.25">
      <c r="B3" s="33"/>
      <c r="C3" s="34"/>
    </row>
    <row r="4" spans="2:6" s="1" customFormat="1" x14ac:dyDescent="0.25">
      <c r="B4" s="33"/>
      <c r="C4" s="34"/>
    </row>
    <row r="5" spans="2:6" s="1" customFormat="1" x14ac:dyDescent="0.25">
      <c r="B5" s="33"/>
      <c r="C5" s="34"/>
    </row>
    <row r="6" spans="2:6" s="1" customFormat="1" ht="19.5" thickBot="1" x14ac:dyDescent="0.3">
      <c r="B6" s="29"/>
      <c r="C6" s="30"/>
    </row>
    <row r="7" spans="2:6" s="1" customFormat="1" x14ac:dyDescent="0.25">
      <c r="B7" s="2"/>
      <c r="C7" s="3"/>
    </row>
    <row r="8" spans="2:6" s="1" customFormat="1" ht="19.5" thickBot="1" x14ac:dyDescent="0.3">
      <c r="B8" s="33" t="s">
        <v>22</v>
      </c>
      <c r="C8" s="34"/>
    </row>
    <row r="9" spans="2:6" s="1" customFormat="1" ht="19.5" thickBot="1" x14ac:dyDescent="0.3">
      <c r="B9" s="4" t="s">
        <v>21</v>
      </c>
      <c r="C9" s="5"/>
      <c r="E9" s="26" t="s">
        <v>30</v>
      </c>
      <c r="F9" s="26" t="s">
        <v>31</v>
      </c>
    </row>
    <row r="10" spans="2:6" s="1" customFormat="1" x14ac:dyDescent="0.25">
      <c r="B10" s="6" t="s">
        <v>2</v>
      </c>
      <c r="C10" s="7">
        <v>7090765.7999999998</v>
      </c>
      <c r="E10" s="18">
        <v>6365796</v>
      </c>
      <c r="F10" s="19">
        <f t="shared" ref="F10:F15" si="0">+C10-E10</f>
        <v>724969.79999999981</v>
      </c>
    </row>
    <row r="11" spans="2:6" s="1" customFormat="1" x14ac:dyDescent="0.25">
      <c r="B11" s="6" t="s">
        <v>3</v>
      </c>
      <c r="C11" s="8">
        <v>340880</v>
      </c>
      <c r="E11" s="20">
        <v>340880</v>
      </c>
      <c r="F11" s="7">
        <f t="shared" si="0"/>
        <v>0</v>
      </c>
    </row>
    <row r="12" spans="2:6" s="1" customFormat="1" x14ac:dyDescent="0.25">
      <c r="B12" s="6" t="s">
        <v>4</v>
      </c>
      <c r="C12" s="8">
        <v>1044851</v>
      </c>
      <c r="E12" s="20">
        <v>1058836</v>
      </c>
      <c r="F12" s="7">
        <f t="shared" si="0"/>
        <v>-13985</v>
      </c>
    </row>
    <row r="13" spans="2:6" s="1" customFormat="1" x14ac:dyDescent="0.25">
      <c r="B13" s="6" t="s">
        <v>5</v>
      </c>
      <c r="C13" s="8">
        <v>3637000</v>
      </c>
      <c r="E13" s="20">
        <v>3598662</v>
      </c>
      <c r="F13" s="7">
        <f t="shared" si="0"/>
        <v>38338</v>
      </c>
    </row>
    <row r="14" spans="2:6" x14ac:dyDescent="0.3">
      <c r="B14" s="6" t="s">
        <v>6</v>
      </c>
      <c r="C14" s="8">
        <v>1806250</v>
      </c>
      <c r="E14" s="20">
        <v>1417646</v>
      </c>
      <c r="F14" s="7">
        <f t="shared" si="0"/>
        <v>388604</v>
      </c>
    </row>
    <row r="15" spans="2:6" x14ac:dyDescent="0.3">
      <c r="B15" s="6" t="s">
        <v>7</v>
      </c>
      <c r="C15" s="8">
        <v>431800</v>
      </c>
      <c r="E15" s="20">
        <v>216231</v>
      </c>
      <c r="F15" s="7">
        <f t="shared" si="0"/>
        <v>215569</v>
      </c>
    </row>
    <row r="16" spans="2:6" ht="19.5" thickBot="1" x14ac:dyDescent="0.35">
      <c r="B16" s="6"/>
      <c r="C16" s="10"/>
      <c r="D16" s="11"/>
      <c r="E16" s="21"/>
      <c r="F16" s="10"/>
    </row>
    <row r="17" spans="2:6" ht="19.5" thickBot="1" x14ac:dyDescent="0.35">
      <c r="B17" s="4" t="s">
        <v>19</v>
      </c>
      <c r="C17" s="12">
        <f>SUM(C10:C16)</f>
        <v>14351546.800000001</v>
      </c>
      <c r="E17" s="22">
        <f>SUM(E10:E16)</f>
        <v>12998051</v>
      </c>
      <c r="F17" s="12">
        <f>SUM(F10:F16)</f>
        <v>1353495.7999999998</v>
      </c>
    </row>
    <row r="18" spans="2:6" x14ac:dyDescent="0.3">
      <c r="B18" s="6" t="s">
        <v>23</v>
      </c>
      <c r="C18" s="13">
        <v>0</v>
      </c>
      <c r="E18" s="23">
        <v>0</v>
      </c>
      <c r="F18" s="13">
        <v>0</v>
      </c>
    </row>
    <row r="19" spans="2:6" ht="19.5" thickBot="1" x14ac:dyDescent="0.35">
      <c r="B19" s="6" t="s">
        <v>24</v>
      </c>
      <c r="C19" s="13">
        <v>0</v>
      </c>
      <c r="E19" s="23">
        <v>0</v>
      </c>
      <c r="F19" s="13">
        <v>0</v>
      </c>
    </row>
    <row r="20" spans="2:6" ht="19.5" thickBot="1" x14ac:dyDescent="0.35">
      <c r="B20" s="4" t="s">
        <v>26</v>
      </c>
      <c r="C20" s="12">
        <f>C17+C18+C19</f>
        <v>14351546.800000001</v>
      </c>
      <c r="E20" s="22">
        <f>E17+E18+E19</f>
        <v>12998051</v>
      </c>
      <c r="F20" s="12">
        <f>F17+F18+F19</f>
        <v>1353495.7999999998</v>
      </c>
    </row>
    <row r="21" spans="2:6" ht="19.5" thickBot="1" x14ac:dyDescent="0.35">
      <c r="B21" s="6"/>
      <c r="C21" s="10"/>
      <c r="E21" s="21"/>
      <c r="F21" s="10"/>
    </row>
    <row r="22" spans="2:6" ht="19.5" thickBot="1" x14ac:dyDescent="0.35">
      <c r="B22" s="4" t="s">
        <v>16</v>
      </c>
      <c r="C22" s="14"/>
      <c r="E22" s="24"/>
      <c r="F22" s="14"/>
    </row>
    <row r="23" spans="2:6" x14ac:dyDescent="0.3">
      <c r="B23" s="6" t="s">
        <v>8</v>
      </c>
      <c r="C23" s="8">
        <v>6752567</v>
      </c>
      <c r="E23" s="20">
        <v>5941780</v>
      </c>
      <c r="F23" s="7">
        <f t="shared" ref="F23:F32" si="1">+C23-E23</f>
        <v>810787</v>
      </c>
    </row>
    <row r="24" spans="2:6" x14ac:dyDescent="0.3">
      <c r="B24" s="6" t="s">
        <v>9</v>
      </c>
      <c r="C24" s="8">
        <v>2799592.0455999998</v>
      </c>
      <c r="E24" s="20">
        <v>2649185</v>
      </c>
      <c r="F24" s="7">
        <f t="shared" si="1"/>
        <v>150407.04559999984</v>
      </c>
    </row>
    <row r="25" spans="2:6" x14ac:dyDescent="0.3">
      <c r="B25" s="6" t="s">
        <v>10</v>
      </c>
      <c r="C25" s="8">
        <v>841870</v>
      </c>
      <c r="E25" s="20">
        <v>830830</v>
      </c>
      <c r="F25" s="7">
        <f t="shared" si="1"/>
        <v>11040</v>
      </c>
    </row>
    <row r="26" spans="2:6" x14ac:dyDescent="0.3">
      <c r="B26" s="6" t="s">
        <v>11</v>
      </c>
      <c r="C26" s="8">
        <v>1933085</v>
      </c>
      <c r="E26" s="20">
        <v>1687589</v>
      </c>
      <c r="F26" s="7">
        <f t="shared" si="1"/>
        <v>245496</v>
      </c>
    </row>
    <row r="27" spans="2:6" x14ac:dyDescent="0.3">
      <c r="B27" s="6" t="s">
        <v>12</v>
      </c>
      <c r="C27" s="8">
        <v>163300</v>
      </c>
      <c r="E27" s="20">
        <v>159000</v>
      </c>
      <c r="F27" s="7">
        <f t="shared" si="1"/>
        <v>4300</v>
      </c>
    </row>
    <row r="28" spans="2:6" x14ac:dyDescent="0.3">
      <c r="B28" s="6" t="s">
        <v>13</v>
      </c>
      <c r="C28" s="8">
        <v>564700</v>
      </c>
      <c r="E28" s="20">
        <v>492550</v>
      </c>
      <c r="F28" s="7">
        <f t="shared" si="1"/>
        <v>72150</v>
      </c>
    </row>
    <row r="29" spans="2:6" x14ac:dyDescent="0.3">
      <c r="B29" s="6" t="s">
        <v>14</v>
      </c>
      <c r="C29" s="8">
        <v>395832.75440000184</v>
      </c>
      <c r="E29" s="20">
        <v>335208</v>
      </c>
      <c r="F29" s="7">
        <f t="shared" si="1"/>
        <v>60624.754400001839</v>
      </c>
    </row>
    <row r="30" spans="2:6" s="1" customFormat="1" x14ac:dyDescent="0.25">
      <c r="B30" s="35" t="s">
        <v>34</v>
      </c>
      <c r="C30" s="36">
        <v>220000</v>
      </c>
      <c r="E30" s="20">
        <v>0</v>
      </c>
      <c r="F30" s="7">
        <f t="shared" si="1"/>
        <v>220000</v>
      </c>
    </row>
    <row r="31" spans="2:6" s="1" customFormat="1" x14ac:dyDescent="0.25">
      <c r="B31" s="35"/>
      <c r="C31" s="36"/>
      <c r="E31" s="20">
        <v>221309</v>
      </c>
      <c r="F31" s="7">
        <f t="shared" si="1"/>
        <v>-221309</v>
      </c>
    </row>
    <row r="32" spans="2:6" s="1" customFormat="1" x14ac:dyDescent="0.25">
      <c r="B32" s="6" t="s">
        <v>18</v>
      </c>
      <c r="C32" s="8">
        <v>680600</v>
      </c>
      <c r="E32" s="20">
        <f>377770+302830</f>
        <v>680600</v>
      </c>
      <c r="F32" s="7">
        <f t="shared" si="1"/>
        <v>0</v>
      </c>
    </row>
    <row r="33" spans="2:7" s="1" customFormat="1" ht="19.5" thickBot="1" x14ac:dyDescent="0.3">
      <c r="B33" s="6"/>
      <c r="C33" s="10"/>
      <c r="E33" s="21"/>
      <c r="F33" s="10"/>
    </row>
    <row r="34" spans="2:7" s="1" customFormat="1" ht="19.5" thickBot="1" x14ac:dyDescent="0.3">
      <c r="B34" s="4" t="s">
        <v>25</v>
      </c>
      <c r="C34" s="12">
        <f>SUM(C23:C33)</f>
        <v>14351546.800000003</v>
      </c>
      <c r="E34" s="22">
        <f>SUM(E23:E33)</f>
        <v>12998051</v>
      </c>
      <c r="F34" s="12">
        <f>SUM(F23:F33)</f>
        <v>1353495.8000000017</v>
      </c>
      <c r="G34" s="28"/>
    </row>
    <row r="35" spans="2:7" s="1" customFormat="1" x14ac:dyDescent="0.25">
      <c r="B35" s="6" t="s">
        <v>28</v>
      </c>
      <c r="C35" s="13">
        <v>0</v>
      </c>
      <c r="E35" s="23">
        <v>0</v>
      </c>
      <c r="F35" s="13">
        <v>0</v>
      </c>
    </row>
    <row r="36" spans="2:7" s="1" customFormat="1" ht="19.5" thickBot="1" x14ac:dyDescent="0.3">
      <c r="B36" s="6" t="s">
        <v>24</v>
      </c>
      <c r="C36" s="13">
        <v>0</v>
      </c>
      <c r="E36" s="23">
        <v>0</v>
      </c>
      <c r="F36" s="13">
        <v>0</v>
      </c>
    </row>
    <row r="37" spans="2:7" s="1" customFormat="1" ht="38.25" thickBot="1" x14ac:dyDescent="0.3">
      <c r="B37" s="16" t="s">
        <v>27</v>
      </c>
      <c r="C37" s="17">
        <f>C34+C35+C36</f>
        <v>14351546.800000003</v>
      </c>
      <c r="E37" s="25">
        <f>E34+E35+E36</f>
        <v>12998051</v>
      </c>
      <c r="F37" s="17">
        <f>F34+F35+F36</f>
        <v>1353495.8000000017</v>
      </c>
    </row>
    <row r="38" spans="2:7" s="1" customFormat="1" x14ac:dyDescent="0.25">
      <c r="B38" s="33"/>
      <c r="C38" s="34"/>
      <c r="F38" s="27"/>
    </row>
    <row r="39" spans="2:7" s="1" customFormat="1" x14ac:dyDescent="0.25">
      <c r="B39" s="33" t="s">
        <v>17</v>
      </c>
      <c r="C39" s="34"/>
    </row>
    <row r="40" spans="2:7" s="1" customFormat="1" x14ac:dyDescent="0.25">
      <c r="B40" s="33" t="s">
        <v>20</v>
      </c>
      <c r="C40" s="34"/>
    </row>
    <row r="41" spans="2:7" s="1" customFormat="1" x14ac:dyDescent="0.25">
      <c r="B41" s="33" t="s">
        <v>1</v>
      </c>
      <c r="C41" s="34"/>
    </row>
    <row r="42" spans="2:7" s="1" customFormat="1" ht="19.5" thickBot="1" x14ac:dyDescent="0.3">
      <c r="B42" s="29"/>
      <c r="C42" s="30"/>
    </row>
  </sheetData>
  <mergeCells count="9">
    <mergeCell ref="B42:C42"/>
    <mergeCell ref="B1:C6"/>
    <mergeCell ref="B8:C8"/>
    <mergeCell ref="B38:C38"/>
    <mergeCell ref="B39:C39"/>
    <mergeCell ref="B40:C40"/>
    <mergeCell ref="B41:C41"/>
    <mergeCell ref="B30:B31"/>
    <mergeCell ref="C30:C31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21-22</vt:lpstr>
      <vt:lpstr>22-23</vt:lpstr>
      <vt:lpstr>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jsatchell</dc:creator>
  <cp:lastModifiedBy>Debbie Moore</cp:lastModifiedBy>
  <cp:lastPrinted>2023-09-22T15:57:23Z</cp:lastPrinted>
  <dcterms:created xsi:type="dcterms:W3CDTF">2015-03-25T20:20:54Z</dcterms:created>
  <dcterms:modified xsi:type="dcterms:W3CDTF">2023-09-22T15:57:25Z</dcterms:modified>
</cp:coreProperties>
</file>